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19035" windowHeight="1099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34" i="1" l="1"/>
  <c r="C47" i="1"/>
  <c r="B41" i="1"/>
  <c r="C35" i="1"/>
  <c r="C33" i="1"/>
  <c r="C29" i="1"/>
  <c r="C31" i="1" l="1"/>
  <c r="C11" i="1"/>
  <c r="C12" i="1" s="1"/>
  <c r="C13" i="1" s="1"/>
  <c r="C14" i="1" s="1"/>
  <c r="C15" i="1" s="1"/>
  <c r="C32" i="1" l="1"/>
  <c r="C7" i="1"/>
  <c r="C8" i="1" s="1"/>
  <c r="C17" i="1" l="1"/>
  <c r="C18" i="1" s="1"/>
  <c r="C19" i="1" s="1"/>
  <c r="C20" i="1" s="1"/>
  <c r="C21" i="1" s="1"/>
  <c r="C22" i="1" s="1"/>
  <c r="C23" i="1" s="1"/>
  <c r="C24" i="1" s="1"/>
  <c r="C26" i="1" s="1"/>
  <c r="C30" i="1"/>
  <c r="C36" i="1" s="1"/>
  <c r="C49" i="1" l="1"/>
  <c r="B49" i="1" s="1"/>
  <c r="C50" i="1" l="1"/>
  <c r="B50" i="1" s="1"/>
  <c r="C37" i="1"/>
  <c r="B37" i="1" s="1"/>
  <c r="C42" i="1"/>
  <c r="C43" i="1" l="1"/>
  <c r="B43" i="1" s="1"/>
  <c r="B42" i="1"/>
  <c r="C52" i="1"/>
  <c r="B52" i="1" l="1"/>
  <c r="C53" i="1"/>
  <c r="B53" i="1" s="1"/>
</calcChain>
</file>

<file path=xl/comments1.xml><?xml version="1.0" encoding="utf-8"?>
<comments xmlns="http://schemas.openxmlformats.org/spreadsheetml/2006/main">
  <authors>
    <author>Joe</author>
  </authors>
  <commentList>
    <comment ref="B5" authorId="0">
      <text>
        <r>
          <rPr>
            <b/>
            <sz val="9"/>
            <color indexed="81"/>
            <rFont val="Tahoma"/>
            <family val="2"/>
          </rPr>
          <t>Joe:</t>
        </r>
        <r>
          <rPr>
            <sz val="9"/>
            <color indexed="81"/>
            <rFont val="Tahoma"/>
            <family val="2"/>
          </rPr>
          <t xml:space="preserve">
For your reference. Not used in calculations.</t>
        </r>
      </text>
    </comment>
    <comment ref="B6" authorId="0">
      <text>
        <r>
          <rPr>
            <b/>
            <sz val="9"/>
            <color indexed="81"/>
            <rFont val="Tahoma"/>
            <family val="2"/>
          </rPr>
          <t>Joe:</t>
        </r>
        <r>
          <rPr>
            <sz val="9"/>
            <color indexed="81"/>
            <rFont val="Tahoma"/>
            <family val="2"/>
          </rPr>
          <t xml:space="preserve">
For your reference. Not used in calculations.</t>
        </r>
      </text>
    </comment>
    <comment ref="B8" authorId="0">
      <text>
        <r>
          <rPr>
            <b/>
            <sz val="9"/>
            <color indexed="81"/>
            <rFont val="Tahoma"/>
            <family val="2"/>
          </rPr>
          <t>Joe:</t>
        </r>
        <r>
          <rPr>
            <sz val="9"/>
            <color indexed="81"/>
            <rFont val="Tahoma"/>
            <family val="2"/>
          </rPr>
          <t xml:space="preserve">
Enter the percentage profit you expect to earn based on market conditions.</t>
        </r>
      </text>
    </comment>
    <comment ref="B13" authorId="0">
      <text>
        <r>
          <rPr>
            <b/>
            <sz val="9"/>
            <color indexed="81"/>
            <rFont val="Tahoma"/>
            <family val="2"/>
          </rPr>
          <t>Joe:</t>
        </r>
        <r>
          <rPr>
            <sz val="9"/>
            <color indexed="81"/>
            <rFont val="Tahoma"/>
            <family val="2"/>
          </rPr>
          <t xml:space="preserve">
Enter any property tax owed but not paid by previous owner that you're responsible for paying.</t>
        </r>
      </text>
    </comment>
    <comment ref="B22" authorId="0">
      <text>
        <r>
          <rPr>
            <b/>
            <sz val="9"/>
            <color indexed="81"/>
            <rFont val="Tahoma"/>
            <family val="2"/>
          </rPr>
          <t>Joe:</t>
        </r>
        <r>
          <rPr>
            <sz val="9"/>
            <color indexed="81"/>
            <rFont val="Tahoma"/>
            <family val="2"/>
          </rPr>
          <t xml:space="preserve">
Enter the real estate agent's commission as a percentage, usually 6%.</t>
        </r>
      </text>
    </comment>
    <comment ref="C26" authorId="0">
      <text>
        <r>
          <rPr>
            <b/>
            <sz val="9"/>
            <color indexed="81"/>
            <rFont val="Tahoma"/>
            <family val="2"/>
          </rPr>
          <t>Joe:</t>
        </r>
        <r>
          <rPr>
            <sz val="9"/>
            <color indexed="81"/>
            <rFont val="Tahoma"/>
            <family val="2"/>
          </rPr>
          <t xml:space="preserve">
This is what you can afford to pay for the property to earn the targeted profit when you sell it.</t>
        </r>
      </text>
    </comment>
    <comment ref="B34" authorId="0">
      <text>
        <r>
          <rPr>
            <b/>
            <sz val="9"/>
            <color indexed="81"/>
            <rFont val="Tahoma"/>
            <family val="2"/>
          </rPr>
          <t>Joe:</t>
        </r>
        <r>
          <rPr>
            <sz val="9"/>
            <color indexed="81"/>
            <rFont val="Tahoma"/>
            <family val="2"/>
          </rPr>
          <t xml:space="preserve">
If you pay a fee to process rent payments, enter it here.</t>
        </r>
      </text>
    </comment>
    <comment ref="C47" authorId="0">
      <text>
        <r>
          <rPr>
            <b/>
            <sz val="9"/>
            <color indexed="81"/>
            <rFont val="Tahoma"/>
            <family val="2"/>
          </rPr>
          <t>Joe:</t>
        </r>
        <r>
          <rPr>
            <sz val="9"/>
            <color indexed="81"/>
            <rFont val="Tahoma"/>
            <family val="2"/>
          </rPr>
          <t xml:space="preserve">
This amount represents the market value of the property taking appreciation or depreciation into account. The formula compounds the interest annually.</t>
        </r>
      </text>
    </comment>
  </commentList>
</comments>
</file>

<file path=xl/sharedStrings.xml><?xml version="1.0" encoding="utf-8"?>
<sst xmlns="http://schemas.openxmlformats.org/spreadsheetml/2006/main" count="49" uniqueCount="49">
  <si>
    <t>Item</t>
  </si>
  <si>
    <t>Amount</t>
  </si>
  <si>
    <t>Balance</t>
  </si>
  <si>
    <t>Back Taxes</t>
  </si>
  <si>
    <t>Yearly Taxes</t>
  </si>
  <si>
    <t>Yearly Insurance</t>
  </si>
  <si>
    <t>Maximum Purchase Price</t>
  </si>
  <si>
    <t>Monthly Tax escrow</t>
  </si>
  <si>
    <t>Insurance</t>
  </si>
  <si>
    <t>Direct rent payment fee</t>
  </si>
  <si>
    <t>Rent</t>
  </si>
  <si>
    <t>Monthly Utilities</t>
  </si>
  <si>
    <t>Total profit</t>
  </si>
  <si>
    <t>Standard Equalized Value (SEV)</t>
  </si>
  <si>
    <t>Previous Sales Price</t>
  </si>
  <si>
    <t>Property Address</t>
  </si>
  <si>
    <t>Property Description</t>
  </si>
  <si>
    <t>Gross Profit from Sale</t>
  </si>
  <si>
    <t>Gross Profit from Sale per Year</t>
  </si>
  <si>
    <t>Rental Profit</t>
  </si>
  <si>
    <t>Total profit per year</t>
  </si>
  <si>
    <t>Total rental profit when sold (assuming 90% occupancy)</t>
  </si>
  <si>
    <t>Monthly Interest Payments</t>
  </si>
  <si>
    <t>Total Costs</t>
  </si>
  <si>
    <t>Title Work</t>
  </si>
  <si>
    <t>Profit from Sale</t>
  </si>
  <si>
    <t>Rental Property Analysis Worksheet</t>
  </si>
  <si>
    <t>Holding Time (Months Required to Prepare Property for Rental)</t>
  </si>
  <si>
    <t>Annual HOA Fees</t>
  </si>
  <si>
    <t>Monthly HOA Fee</t>
  </si>
  <si>
    <t>Monthly Payment (Principal and Interest)</t>
  </si>
  <si>
    <t>Monthly Maintenance (Estimate)</t>
  </si>
  <si>
    <t>Total Months Owned</t>
  </si>
  <si>
    <t>Principal Paid on Loan</t>
  </si>
  <si>
    <t>Total Months at 90% Occupancy</t>
  </si>
  <si>
    <t>Costs for Rental Property Acquisition, Preparation, and Sale</t>
  </si>
  <si>
    <t>Estimated Market Value After Repairs</t>
  </si>
  <si>
    <t>Monthly Cash Flow (based on 100% occupancy)</t>
  </si>
  <si>
    <t>Yearly Cash Flow (based on 100% occupancy)</t>
  </si>
  <si>
    <t>Estimated Market Value</t>
  </si>
  <si>
    <t>Gross Profit Rental + Sales</t>
  </si>
  <si>
    <t>Gross Profit Rental + Sales per Year</t>
  </si>
  <si>
    <t>Profit Percentage Target for Sale of Property (.2 or 20% for strong market, .25 or 25% for steady market, .30 or 30% for weak market)</t>
  </si>
  <si>
    <t>Repair Costs Estimate</t>
  </si>
  <si>
    <t>Renovation Costs Estimate</t>
  </si>
  <si>
    <t>Selling Costs (Percentage)</t>
  </si>
  <si>
    <t>Other Unpaid Bills Attached to the Property</t>
  </si>
  <si>
    <t>Back Homeowner Association (HOA) Fees</t>
  </si>
  <si>
    <t>Annual Property Appreciation/Depreciation (Percentage)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</si>
</sst>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</font>
    <font>
      <sz val="12"/>
      <color theme="1"/>
      <name val="Times New Roman"/>
      <family val="1"/>
    </font>
    <font>
      <b/>
      <sz val="9"/>
      <color theme="1"/>
      <name val="Arial"/>
      <family val="2"/>
    </font>
    <font>
      <sz val="16"/>
      <color theme="1"/>
      <name val="Calibri"/>
      <family val="2"/>
    </font>
    <font>
      <u/>
      <sz val="10"/>
      <color theme="10"/>
      <name val="Arial"/>
      <family val="2"/>
    </font>
    <font>
      <b/>
      <sz val="9"/>
      <color indexed="81"/>
      <name val="Tahoma"/>
      <family val="2"/>
    </font>
    <font>
      <sz val="16"/>
      <color theme="1"/>
      <name val="Arial"/>
      <family val="2"/>
    </font>
    <font>
      <b/>
      <sz val="10"/>
      <name val="Arial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</cellStyleXfs>
  <cellXfs count="54">
    <xf numFmtId="0" fontId="0" fillId="0" borderId="0" xfId="0"/>
    <xf numFmtId="0" fontId="3" fillId="0" borderId="1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1" xfId="0" applyBorder="1"/>
    <xf numFmtId="164" fontId="0" fillId="2" borderId="1" xfId="0" applyNumberFormat="1" applyFill="1" applyBorder="1"/>
    <xf numFmtId="164" fontId="0" fillId="0" borderId="1" xfId="0" applyNumberFormat="1" applyBorder="1"/>
    <xf numFmtId="0" fontId="0" fillId="2" borderId="1" xfId="0" applyNumberFormat="1" applyFill="1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left"/>
    </xf>
    <xf numFmtId="0" fontId="4" fillId="0" borderId="0" xfId="0" applyFont="1"/>
    <xf numFmtId="0" fontId="1" fillId="0" borderId="1" xfId="0" applyFont="1" applyFill="1" applyBorder="1" applyAlignment="1">
      <alignment horizontal="left"/>
    </xf>
    <xf numFmtId="0" fontId="3" fillId="0" borderId="0" xfId="0" applyFont="1"/>
    <xf numFmtId="164" fontId="3" fillId="0" borderId="0" xfId="0" applyNumberFormat="1" applyFont="1"/>
    <xf numFmtId="0" fontId="5" fillId="0" borderId="0" xfId="0" applyFont="1"/>
    <xf numFmtId="164" fontId="0" fillId="3" borderId="1" xfId="0" applyNumberFormat="1" applyFill="1" applyBorder="1"/>
    <xf numFmtId="0" fontId="7" fillId="0" borderId="0" xfId="0" applyFont="1"/>
    <xf numFmtId="0" fontId="8" fillId="0" borderId="0" xfId="2" applyAlignment="1" applyProtection="1"/>
    <xf numFmtId="0" fontId="3" fillId="3" borderId="0" xfId="0" applyFont="1" applyFill="1"/>
    <xf numFmtId="0" fontId="0" fillId="3" borderId="0" xfId="0" applyFill="1"/>
    <xf numFmtId="0" fontId="0" fillId="0" borderId="1" xfId="0" applyFill="1" applyBorder="1" applyAlignment="1">
      <alignment horizontal="right"/>
    </xf>
    <xf numFmtId="164" fontId="1" fillId="2" borderId="1" xfId="0" applyNumberFormat="1" applyFont="1" applyFill="1" applyBorder="1"/>
    <xf numFmtId="9" fontId="3" fillId="0" borderId="0" xfId="1" applyFont="1"/>
    <xf numFmtId="0" fontId="0" fillId="0" borderId="1" xfId="0" applyBorder="1" applyAlignment="1">
      <alignment wrapText="1"/>
    </xf>
    <xf numFmtId="0" fontId="0" fillId="0" borderId="1" xfId="0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1" xfId="0" applyFont="1" applyBorder="1"/>
    <xf numFmtId="164" fontId="3" fillId="0" borderId="1" xfId="0" applyNumberFormat="1" applyFont="1" applyBorder="1"/>
    <xf numFmtId="164" fontId="3" fillId="3" borderId="1" xfId="0" applyNumberFormat="1" applyFont="1" applyFill="1" applyBorder="1"/>
    <xf numFmtId="10" fontId="3" fillId="3" borderId="1" xfId="0" applyNumberFormat="1" applyFont="1" applyFill="1" applyBorder="1"/>
    <xf numFmtId="9" fontId="2" fillId="0" borderId="1" xfId="1" applyFont="1" applyBorder="1"/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/>
    </xf>
    <xf numFmtId="9" fontId="3" fillId="3" borderId="1" xfId="1" applyFont="1" applyFill="1" applyBorder="1"/>
    <xf numFmtId="0" fontId="3" fillId="3" borderId="1" xfId="0" applyFont="1" applyFill="1" applyBorder="1"/>
    <xf numFmtId="0" fontId="3" fillId="0" borderId="1" xfId="0" applyFont="1" applyBorder="1" applyAlignment="1">
      <alignment wrapText="1"/>
    </xf>
    <xf numFmtId="0" fontId="11" fillId="0" borderId="1" xfId="0" applyFont="1" applyFill="1" applyBorder="1" applyAlignment="1">
      <alignment horizontal="left"/>
    </xf>
    <xf numFmtId="0" fontId="0" fillId="3" borderId="1" xfId="0" applyNumberFormat="1" applyFill="1" applyBorder="1"/>
    <xf numFmtId="164" fontId="1" fillId="3" borderId="1" xfId="0" applyNumberFormat="1" applyFont="1" applyFill="1" applyBorder="1"/>
    <xf numFmtId="0" fontId="3" fillId="0" borderId="1" xfId="0" applyFont="1" applyBorder="1" applyAlignment="1">
      <alignment horizontal="left"/>
    </xf>
    <xf numFmtId="0" fontId="0" fillId="0" borderId="1" xfId="0" applyFont="1" applyBorder="1" applyAlignment="1">
      <alignment wrapText="1"/>
    </xf>
    <xf numFmtId="9" fontId="0" fillId="2" borderId="1" xfId="1" applyFont="1" applyFill="1" applyBorder="1"/>
    <xf numFmtId="0" fontId="0" fillId="0" borderId="1" xfId="0" applyFill="1" applyBorder="1" applyAlignment="1">
      <alignment horizontal="left" wrapText="1"/>
    </xf>
    <xf numFmtId="3" fontId="0" fillId="3" borderId="1" xfId="0" applyNumberFormat="1" applyFill="1" applyBorder="1" applyAlignment="1">
      <alignment horizontal="center"/>
    </xf>
    <xf numFmtId="0" fontId="0" fillId="3" borderId="1" xfId="0" applyFill="1" applyBorder="1"/>
    <xf numFmtId="9" fontId="3" fillId="0" borderId="1" xfId="1" applyFont="1" applyBorder="1"/>
    <xf numFmtId="0" fontId="0" fillId="3" borderId="1" xfId="0" applyFont="1" applyFill="1" applyBorder="1" applyAlignment="1">
      <alignment horizontal="left" wrapText="1"/>
    </xf>
    <xf numFmtId="1" fontId="0" fillId="2" borderId="1" xfId="0" applyNumberFormat="1" applyFont="1" applyFill="1" applyBorder="1"/>
    <xf numFmtId="164" fontId="0" fillId="3" borderId="1" xfId="0" applyNumberFormat="1" applyFont="1" applyFill="1" applyBorder="1"/>
    <xf numFmtId="1" fontId="0" fillId="3" borderId="1" xfId="0" applyNumberFormat="1" applyFont="1" applyFill="1" applyBorder="1"/>
    <xf numFmtId="164" fontId="11" fillId="0" borderId="1" xfId="0" applyNumberFormat="1" applyFont="1" applyFill="1" applyBorder="1"/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10" fillId="0" borderId="1" xfId="0" applyFont="1" applyBorder="1" applyAlignment="1">
      <alignment horizont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53"/>
  <sheetViews>
    <sheetView tabSelected="1" topLeftCell="A12" workbookViewId="0">
      <selection activeCell="C52" sqref="C52"/>
    </sheetView>
  </sheetViews>
  <sheetFormatPr defaultRowHeight="12.75" x14ac:dyDescent="0.2"/>
  <cols>
    <col min="1" max="1" width="29.85546875" bestFit="1" customWidth="1"/>
    <col min="2" max="2" width="12" bestFit="1" customWidth="1"/>
    <col min="3" max="3" width="11.140625" bestFit="1" customWidth="1"/>
    <col min="4" max="4" width="11" customWidth="1"/>
    <col min="5" max="5" width="11.85546875" customWidth="1"/>
    <col min="11" max="11" width="10.140625" bestFit="1" customWidth="1"/>
  </cols>
  <sheetData>
    <row r="1" spans="1:8" ht="20.25" x14ac:dyDescent="0.3">
      <c r="A1" s="53" t="s">
        <v>26</v>
      </c>
      <c r="B1" s="53"/>
      <c r="C1" s="53"/>
    </row>
    <row r="2" spans="1:8" x14ac:dyDescent="0.2">
      <c r="A2" s="51" t="s">
        <v>15</v>
      </c>
      <c r="B2" s="51"/>
      <c r="C2" s="51"/>
    </row>
    <row r="3" spans="1:8" ht="18" customHeight="1" x14ac:dyDescent="0.2">
      <c r="A3" s="52" t="s">
        <v>16</v>
      </c>
      <c r="B3" s="52"/>
      <c r="C3" s="52"/>
      <c r="F3" s="17"/>
    </row>
    <row r="4" spans="1:8" ht="21" x14ac:dyDescent="0.35">
      <c r="A4" s="1" t="s">
        <v>0</v>
      </c>
      <c r="B4" s="2" t="s">
        <v>1</v>
      </c>
      <c r="C4" s="1" t="s">
        <v>2</v>
      </c>
      <c r="D4" s="3"/>
      <c r="E4" s="3"/>
      <c r="F4" s="16"/>
    </row>
    <row r="5" spans="1:8" ht="15.75" x14ac:dyDescent="0.25">
      <c r="A5" s="4" t="s">
        <v>13</v>
      </c>
      <c r="B5" s="5"/>
      <c r="C5" s="6"/>
      <c r="H5" s="14"/>
    </row>
    <row r="6" spans="1:8" ht="15.75" x14ac:dyDescent="0.25">
      <c r="A6" s="4" t="s">
        <v>14</v>
      </c>
      <c r="B6" s="5"/>
      <c r="C6" s="6"/>
      <c r="H6" s="14"/>
    </row>
    <row r="7" spans="1:8" ht="26.25" x14ac:dyDescent="0.25">
      <c r="A7" s="23" t="s">
        <v>36</v>
      </c>
      <c r="B7" s="5"/>
      <c r="C7" s="6">
        <f>+B7</f>
        <v>0</v>
      </c>
      <c r="H7" s="14"/>
    </row>
    <row r="8" spans="1:8" ht="64.5" x14ac:dyDescent="0.25">
      <c r="A8" s="23" t="s">
        <v>42</v>
      </c>
      <c r="B8" s="41"/>
      <c r="C8" s="6">
        <f>+C7/(1+B8)</f>
        <v>0</v>
      </c>
      <c r="H8" s="14"/>
    </row>
    <row r="9" spans="1:8" ht="15.75" x14ac:dyDescent="0.25">
      <c r="A9" s="23"/>
      <c r="B9" s="37"/>
      <c r="C9" s="6"/>
      <c r="H9" s="14"/>
    </row>
    <row r="10" spans="1:8" ht="39" x14ac:dyDescent="0.25">
      <c r="A10" s="35" t="s">
        <v>35</v>
      </c>
      <c r="B10" s="37"/>
      <c r="C10" s="6"/>
      <c r="H10" s="14"/>
    </row>
    <row r="11" spans="1:8" ht="15" x14ac:dyDescent="0.25">
      <c r="A11" s="4" t="s">
        <v>43</v>
      </c>
      <c r="B11" s="5"/>
      <c r="C11" s="6">
        <f>B11</f>
        <v>0</v>
      </c>
      <c r="H11" s="10"/>
    </row>
    <row r="12" spans="1:8" ht="15" x14ac:dyDescent="0.25">
      <c r="A12" s="4" t="s">
        <v>44</v>
      </c>
      <c r="B12" s="5"/>
      <c r="C12" s="6">
        <f>C11+B12</f>
        <v>0</v>
      </c>
      <c r="H12" s="10"/>
    </row>
    <row r="13" spans="1:8" x14ac:dyDescent="0.2">
      <c r="A13" s="4" t="s">
        <v>3</v>
      </c>
      <c r="B13" s="5"/>
      <c r="C13" s="6">
        <f t="shared" ref="C13:C23" si="0">C12+B13</f>
        <v>0</v>
      </c>
    </row>
    <row r="14" spans="1:8" ht="25.5" x14ac:dyDescent="0.2">
      <c r="A14" s="23" t="s">
        <v>47</v>
      </c>
      <c r="B14" s="5"/>
      <c r="C14" s="6">
        <f t="shared" si="0"/>
        <v>0</v>
      </c>
    </row>
    <row r="15" spans="1:8" ht="25.5" x14ac:dyDescent="0.2">
      <c r="A15" s="23" t="s">
        <v>46</v>
      </c>
      <c r="B15" s="5"/>
      <c r="C15" s="6">
        <f t="shared" si="0"/>
        <v>0</v>
      </c>
    </row>
    <row r="16" spans="1:8" ht="25.5" x14ac:dyDescent="0.2">
      <c r="A16" s="23" t="s">
        <v>27</v>
      </c>
      <c r="B16" s="7"/>
      <c r="C16" s="6"/>
    </row>
    <row r="17" spans="1:7" x14ac:dyDescent="0.2">
      <c r="A17" s="8" t="s">
        <v>4</v>
      </c>
      <c r="B17" s="5"/>
      <c r="C17" s="6">
        <f>C15+(B17/12)*B16</f>
        <v>0</v>
      </c>
    </row>
    <row r="18" spans="1:7" x14ac:dyDescent="0.2">
      <c r="A18" s="8" t="s">
        <v>5</v>
      </c>
      <c r="B18" s="5"/>
      <c r="C18" s="6">
        <f>C17+(B18/12)*B16</f>
        <v>0</v>
      </c>
    </row>
    <row r="19" spans="1:7" x14ac:dyDescent="0.2">
      <c r="A19" s="20" t="s">
        <v>28</v>
      </c>
      <c r="B19" s="5"/>
      <c r="C19" s="6">
        <f>C18+(B19/12)*B16</f>
        <v>0</v>
      </c>
    </row>
    <row r="20" spans="1:7" x14ac:dyDescent="0.2">
      <c r="A20" s="20" t="s">
        <v>11</v>
      </c>
      <c r="B20" s="5"/>
      <c r="C20" s="6">
        <f>C19+(B20*B16)</f>
        <v>0</v>
      </c>
    </row>
    <row r="21" spans="1:7" x14ac:dyDescent="0.2">
      <c r="A21" s="20" t="s">
        <v>22</v>
      </c>
      <c r="B21" s="5"/>
      <c r="C21" s="6">
        <f>C20+(B21*B16)</f>
        <v>0</v>
      </c>
    </row>
    <row r="22" spans="1:7" x14ac:dyDescent="0.2">
      <c r="A22" s="9" t="s">
        <v>45</v>
      </c>
      <c r="B22" s="41"/>
      <c r="C22" s="6">
        <f t="shared" si="0"/>
        <v>0</v>
      </c>
    </row>
    <row r="23" spans="1:7" x14ac:dyDescent="0.2">
      <c r="A23" s="11" t="s">
        <v>24</v>
      </c>
      <c r="B23" s="21"/>
      <c r="C23" s="6">
        <f t="shared" si="0"/>
        <v>0</v>
      </c>
    </row>
    <row r="24" spans="1:7" s="12" customFormat="1" x14ac:dyDescent="0.2">
      <c r="A24" s="36" t="s">
        <v>23</v>
      </c>
      <c r="B24" s="50"/>
      <c r="C24" s="27">
        <f>C23</f>
        <v>0</v>
      </c>
    </row>
    <row r="25" spans="1:7" x14ac:dyDescent="0.2">
      <c r="A25" s="11"/>
      <c r="B25" s="38"/>
      <c r="C25" s="6"/>
    </row>
    <row r="26" spans="1:7" x14ac:dyDescent="0.2">
      <c r="A26" s="39" t="s">
        <v>6</v>
      </c>
      <c r="B26" s="27"/>
      <c r="C26" s="27">
        <f>C8-C24</f>
        <v>0</v>
      </c>
    </row>
    <row r="27" spans="1:7" x14ac:dyDescent="0.2">
      <c r="A27" s="25"/>
      <c r="B27" s="29"/>
      <c r="C27" s="6"/>
      <c r="D27" s="12"/>
      <c r="F27" s="13"/>
      <c r="G27" s="12"/>
    </row>
    <row r="28" spans="1:7" x14ac:dyDescent="0.2">
      <c r="A28" s="25" t="s">
        <v>19</v>
      </c>
      <c r="B28" s="4"/>
      <c r="C28" s="4"/>
    </row>
    <row r="29" spans="1:7" x14ac:dyDescent="0.2">
      <c r="A29" s="24" t="s">
        <v>10</v>
      </c>
      <c r="B29" s="21"/>
      <c r="C29" s="15">
        <f>B29</f>
        <v>0</v>
      </c>
    </row>
    <row r="30" spans="1:7" x14ac:dyDescent="0.2">
      <c r="A30" s="24" t="s">
        <v>7</v>
      </c>
      <c r="B30" s="4"/>
      <c r="C30" s="6">
        <f>-B17/12</f>
        <v>0</v>
      </c>
    </row>
    <row r="31" spans="1:7" x14ac:dyDescent="0.2">
      <c r="A31" s="24" t="s">
        <v>29</v>
      </c>
      <c r="B31" s="4"/>
      <c r="C31" s="6">
        <f>-B19/12</f>
        <v>0</v>
      </c>
    </row>
    <row r="32" spans="1:7" x14ac:dyDescent="0.2">
      <c r="A32" s="24" t="s">
        <v>8</v>
      </c>
      <c r="B32" s="4"/>
      <c r="C32" s="6">
        <f>-B18/12</f>
        <v>0</v>
      </c>
    </row>
    <row r="33" spans="1:7" ht="25.5" x14ac:dyDescent="0.2">
      <c r="A33" s="42" t="s">
        <v>30</v>
      </c>
      <c r="B33" s="21"/>
      <c r="C33" s="15">
        <f>-B33</f>
        <v>0</v>
      </c>
    </row>
    <row r="34" spans="1:7" x14ac:dyDescent="0.2">
      <c r="A34" s="24" t="s">
        <v>9</v>
      </c>
      <c r="B34" s="21"/>
      <c r="C34" s="15">
        <f>-B34</f>
        <v>0</v>
      </c>
    </row>
    <row r="35" spans="1:7" x14ac:dyDescent="0.2">
      <c r="A35" s="24" t="s">
        <v>31</v>
      </c>
      <c r="B35" s="21"/>
      <c r="C35" s="15">
        <f>-B35</f>
        <v>0</v>
      </c>
    </row>
    <row r="36" spans="1:7" ht="25.5" x14ac:dyDescent="0.2">
      <c r="A36" s="42" t="s">
        <v>37</v>
      </c>
      <c r="B36" s="44"/>
      <c r="C36" s="28">
        <f>SUM(C29:C35)</f>
        <v>0</v>
      </c>
    </row>
    <row r="37" spans="1:7" ht="25.5" x14ac:dyDescent="0.2">
      <c r="A37" s="42" t="s">
        <v>38</v>
      </c>
      <c r="B37" s="29" t="e">
        <f>C37/(C26+C24)</f>
        <v>#DIV/0!</v>
      </c>
      <c r="C37" s="28">
        <f>+C36*12</f>
        <v>0</v>
      </c>
    </row>
    <row r="38" spans="1:7" x14ac:dyDescent="0.2">
      <c r="A38" s="4"/>
      <c r="B38" s="4"/>
      <c r="C38" s="30"/>
    </row>
    <row r="39" spans="1:7" s="19" customFormat="1" ht="25.5" x14ac:dyDescent="0.2">
      <c r="A39" s="31" t="s">
        <v>21</v>
      </c>
      <c r="B39" s="29"/>
      <c r="C39" s="28"/>
      <c r="E39" s="18"/>
      <c r="F39" s="18"/>
      <c r="G39" s="18"/>
    </row>
    <row r="40" spans="1:7" s="19" customFormat="1" x14ac:dyDescent="0.2">
      <c r="A40" s="46" t="s">
        <v>32</v>
      </c>
      <c r="B40" s="47"/>
      <c r="C40" s="48"/>
      <c r="E40" s="18"/>
      <c r="F40" s="18"/>
      <c r="G40" s="18"/>
    </row>
    <row r="41" spans="1:7" s="19" customFormat="1" x14ac:dyDescent="0.2">
      <c r="A41" s="46" t="s">
        <v>34</v>
      </c>
      <c r="B41" s="49">
        <f>B40*0.9</f>
        <v>0</v>
      </c>
      <c r="C41" s="48"/>
      <c r="E41" s="18"/>
      <c r="F41" s="18"/>
      <c r="G41" s="18"/>
    </row>
    <row r="42" spans="1:7" s="19" customFormat="1" x14ac:dyDescent="0.2">
      <c r="A42" s="32" t="s">
        <v>12</v>
      </c>
      <c r="B42" s="33" t="e">
        <f>C42/(C26+C24)</f>
        <v>#DIV/0!</v>
      </c>
      <c r="C42" s="28">
        <f>C36*B41</f>
        <v>0</v>
      </c>
      <c r="E42" s="18"/>
    </row>
    <row r="43" spans="1:7" s="19" customFormat="1" x14ac:dyDescent="0.2">
      <c r="A43" s="34" t="s">
        <v>20</v>
      </c>
      <c r="B43" s="33" t="e">
        <f>C43/(C26+C24)</f>
        <v>#DIV/0!</v>
      </c>
      <c r="C43" s="28" t="e">
        <f>C42/(B40/12)</f>
        <v>#DIV/0!</v>
      </c>
      <c r="E43" s="18"/>
    </row>
    <row r="44" spans="1:7" x14ac:dyDescent="0.2">
      <c r="A44" s="4"/>
      <c r="B44" s="4"/>
      <c r="C44" s="4"/>
    </row>
    <row r="45" spans="1:7" x14ac:dyDescent="0.2">
      <c r="A45" s="26" t="s">
        <v>25</v>
      </c>
      <c r="B45" s="4"/>
      <c r="C45" s="4"/>
    </row>
    <row r="46" spans="1:7" ht="38.25" x14ac:dyDescent="0.2">
      <c r="A46" s="40" t="s">
        <v>48</v>
      </c>
      <c r="B46" s="41"/>
      <c r="C46" s="4"/>
    </row>
    <row r="47" spans="1:7" x14ac:dyDescent="0.2">
      <c r="A47" s="24" t="s">
        <v>39</v>
      </c>
      <c r="B47" s="43"/>
      <c r="C47" s="15">
        <f>B7*(1+B46)^(B40/12)</f>
        <v>0</v>
      </c>
    </row>
    <row r="48" spans="1:7" x14ac:dyDescent="0.2">
      <c r="A48" s="24" t="s">
        <v>33</v>
      </c>
      <c r="B48" s="5"/>
      <c r="C48" s="15"/>
    </row>
    <row r="49" spans="1:7" s="12" customFormat="1" x14ac:dyDescent="0.2">
      <c r="A49" s="25" t="s">
        <v>17</v>
      </c>
      <c r="B49" s="29" t="e">
        <f>C49/(C26+C24-B22-B48+(C47*0.06))</f>
        <v>#DIV/0!</v>
      </c>
      <c r="C49" s="27">
        <f>C47-(C26+C24-B22-B48)-(C47*0.06)</f>
        <v>0</v>
      </c>
      <c r="E49" s="22"/>
    </row>
    <row r="50" spans="1:7" x14ac:dyDescent="0.2">
      <c r="A50" s="25" t="s">
        <v>18</v>
      </c>
      <c r="B50" s="29" t="e">
        <f>C50/(C26+C24-B22-B48+(C47*0.06))</f>
        <v>#DIV/0!</v>
      </c>
      <c r="C50" s="27" t="e">
        <f>C49/(B40/12)</f>
        <v>#DIV/0!</v>
      </c>
      <c r="D50" s="12"/>
      <c r="F50" s="13"/>
      <c r="G50" s="12"/>
    </row>
    <row r="51" spans="1:7" x14ac:dyDescent="0.2">
      <c r="A51" s="4"/>
      <c r="B51" s="4"/>
      <c r="C51" s="4"/>
    </row>
    <row r="52" spans="1:7" x14ac:dyDescent="0.2">
      <c r="A52" s="31" t="s">
        <v>40</v>
      </c>
      <c r="B52" s="45" t="e">
        <f>C52/(C26+C24-B22-B48+(C47*0.06))</f>
        <v>#DIV/0!</v>
      </c>
      <c r="C52" s="27">
        <f>C42+C49</f>
        <v>0</v>
      </c>
    </row>
    <row r="53" spans="1:7" ht="25.5" x14ac:dyDescent="0.2">
      <c r="A53" s="31" t="s">
        <v>41</v>
      </c>
      <c r="B53" s="45" t="e">
        <f>C53/(C26+C24-B22-B48+(C47*0.06))</f>
        <v>#DIV/0!</v>
      </c>
      <c r="C53" s="27" t="e">
        <f>C52/(B40/12)</f>
        <v>#DIV/0!</v>
      </c>
    </row>
  </sheetData>
  <mergeCells count="3">
    <mergeCell ref="A2:C2"/>
    <mergeCell ref="A3:C3"/>
    <mergeCell ref="A1:C1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N. Stanek</dc:creator>
  <cp:lastModifiedBy>Chrissy Guthrie</cp:lastModifiedBy>
  <cp:lastPrinted>2013-08-01T14:10:59Z</cp:lastPrinted>
  <dcterms:created xsi:type="dcterms:W3CDTF">2010-11-12T19:59:34Z</dcterms:created>
  <dcterms:modified xsi:type="dcterms:W3CDTF">2013-12-13T19:46:23Z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1609706658</vt:i4>
  </property>
  <property fmtid="{D5CDD505-2E9C-101B-9397-08002B2CF9AE}" pid="3" name="_NewReviewCycle">
    <vt:lpwstr/>
  </property>
  <property fmtid="{D5CDD505-2E9C-101B-9397-08002B2CF9AE}" pid="4" name="_EmailSubject">
    <vt:lpwstr>property analysis worksheet</vt:lpwstr>
  </property>
  <property fmtid="{D5CDD505-2E9C-101B-9397-08002B2CF9AE}" pid="5" name="_AuthorEmail">
    <vt:lpwstr>cguthrie@wiley.com</vt:lpwstr>
  </property>
  <property fmtid="{D5CDD505-2E9C-101B-9397-08002B2CF9AE}" pid="6" name="_AuthorEmailDisplayName">
    <vt:lpwstr>Guthrie, Chrissy - Indianapolis</vt:lpwstr>
  </property>
  <property fmtid="{D5CDD505-2E9C-101B-9397-08002B2CF9AE}" pid="7" name="_ReviewingToolsShownOnce">
    <vt:lpwstr/>
  </property>
</Properties>
</file>